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46" i="1" l="1"/>
  <c r="K46" i="1" s="1"/>
  <c r="G46" i="1"/>
  <c r="F46" i="1"/>
  <c r="J45" i="1"/>
  <c r="K45" i="1" s="1"/>
  <c r="G45" i="1"/>
  <c r="F45" i="1"/>
  <c r="J44" i="1"/>
  <c r="K44" i="1" s="1"/>
  <c r="G44" i="1"/>
  <c r="F44" i="1"/>
  <c r="J43" i="1"/>
  <c r="K43" i="1" s="1"/>
  <c r="G43" i="1"/>
  <c r="F43" i="1"/>
  <c r="J42" i="1"/>
  <c r="K42" i="1" s="1"/>
  <c r="G42" i="1"/>
  <c r="F42" i="1"/>
  <c r="J41" i="1"/>
  <c r="K41" i="1" s="1"/>
  <c r="G41" i="1"/>
  <c r="F41" i="1"/>
  <c r="J40" i="1"/>
  <c r="K40" i="1" s="1"/>
  <c r="G40" i="1"/>
  <c r="F40" i="1"/>
  <c r="J39" i="1"/>
  <c r="K39" i="1" s="1"/>
  <c r="G39" i="1"/>
  <c r="F39" i="1"/>
  <c r="J38" i="1"/>
  <c r="K38" i="1" s="1"/>
  <c r="G38" i="1"/>
  <c r="F38" i="1"/>
  <c r="J37" i="1"/>
  <c r="K37" i="1" s="1"/>
  <c r="G37" i="1"/>
  <c r="F37" i="1"/>
  <c r="J36" i="1"/>
  <c r="K36" i="1" s="1"/>
  <c r="G36" i="1"/>
  <c r="F36" i="1"/>
  <c r="J35" i="1"/>
  <c r="K35" i="1" s="1"/>
  <c r="G35" i="1"/>
  <c r="F35" i="1"/>
  <c r="J34" i="1"/>
  <c r="K34" i="1" s="1"/>
  <c r="G34" i="1"/>
  <c r="F34" i="1"/>
  <c r="J33" i="1"/>
  <c r="K33" i="1" s="1"/>
  <c r="G33" i="1"/>
  <c r="F33" i="1"/>
  <c r="J32" i="1"/>
  <c r="K32" i="1" s="1"/>
  <c r="G32" i="1"/>
  <c r="F32" i="1"/>
  <c r="J31" i="1"/>
  <c r="K31" i="1" s="1"/>
  <c r="G31" i="1"/>
  <c r="F31" i="1"/>
  <c r="J30" i="1"/>
  <c r="K30" i="1" s="1"/>
  <c r="G30" i="1"/>
  <c r="F30" i="1"/>
  <c r="J29" i="1"/>
  <c r="K29" i="1" s="1"/>
  <c r="G29" i="1"/>
  <c r="F29" i="1"/>
  <c r="J28" i="1"/>
  <c r="K28" i="1" s="1"/>
  <c r="G28" i="1"/>
  <c r="F28" i="1"/>
  <c r="J27" i="1"/>
  <c r="K27" i="1" s="1"/>
  <c r="G27" i="1"/>
  <c r="F27" i="1"/>
  <c r="J26" i="1"/>
  <c r="K26" i="1" s="1"/>
  <c r="G26" i="1"/>
  <c r="F26" i="1"/>
  <c r="J25" i="1"/>
  <c r="K25" i="1" s="1"/>
  <c r="G25" i="1"/>
  <c r="F25" i="1"/>
  <c r="J24" i="1"/>
  <c r="K24" i="1" s="1"/>
  <c r="G24" i="1"/>
  <c r="F24" i="1"/>
  <c r="J23" i="1"/>
  <c r="K23" i="1" s="1"/>
  <c r="G23" i="1"/>
  <c r="F23" i="1"/>
  <c r="J22" i="1"/>
  <c r="K22" i="1" s="1"/>
  <c r="G22" i="1"/>
  <c r="F22" i="1"/>
  <c r="J21" i="1"/>
  <c r="K21" i="1" s="1"/>
  <c r="G21" i="1"/>
  <c r="F21" i="1"/>
  <c r="J20" i="1"/>
  <c r="K20" i="1" s="1"/>
  <c r="G20" i="1"/>
  <c r="F20" i="1"/>
  <c r="J19" i="1"/>
  <c r="K19" i="1" s="1"/>
  <c r="G19" i="1"/>
  <c r="F19" i="1"/>
  <c r="J18" i="1"/>
  <c r="K18" i="1" s="1"/>
  <c r="G18" i="1"/>
  <c r="F18" i="1"/>
  <c r="J17" i="1"/>
  <c r="K17" i="1" s="1"/>
  <c r="G17" i="1"/>
  <c r="F17" i="1"/>
  <c r="J16" i="1"/>
  <c r="K16" i="1" s="1"/>
  <c r="G16" i="1"/>
  <c r="F16" i="1"/>
  <c r="J15" i="1"/>
  <c r="K15" i="1" s="1"/>
  <c r="G15" i="1"/>
  <c r="F15" i="1"/>
  <c r="J14" i="1"/>
  <c r="K14" i="1" s="1"/>
  <c r="G14" i="1"/>
  <c r="F14" i="1"/>
  <c r="J13" i="1"/>
  <c r="K13" i="1" s="1"/>
  <c r="G13" i="1"/>
  <c r="F13" i="1"/>
  <c r="J12" i="1"/>
  <c r="K12" i="1" s="1"/>
  <c r="G12" i="1"/>
  <c r="F12" i="1"/>
  <c r="J11" i="1"/>
  <c r="K11" i="1" s="1"/>
  <c r="G11" i="1"/>
  <c r="F11" i="1"/>
  <c r="J10" i="1"/>
  <c r="K10" i="1" s="1"/>
  <c r="G10" i="1"/>
  <c r="F10" i="1"/>
  <c r="J9" i="1"/>
  <c r="K9" i="1" s="1"/>
  <c r="G9" i="1"/>
  <c r="F9" i="1"/>
  <c r="J8" i="1"/>
  <c r="K8" i="1" s="1"/>
  <c r="G8" i="1"/>
  <c r="F8" i="1"/>
  <c r="J7" i="1"/>
  <c r="K7" i="1" s="1"/>
  <c r="G7" i="1"/>
  <c r="F7" i="1"/>
  <c r="J6" i="1"/>
  <c r="K6" i="1" s="1"/>
  <c r="G6" i="1"/>
  <c r="F6" i="1"/>
  <c r="J5" i="1"/>
  <c r="K5" i="1" s="1"/>
  <c r="G5" i="1"/>
  <c r="F5" i="1"/>
  <c r="J4" i="1"/>
  <c r="K4" i="1" s="1"/>
  <c r="G4" i="1"/>
  <c r="F4" i="1"/>
</calcChain>
</file>

<file path=xl/sharedStrings.xml><?xml version="1.0" encoding="utf-8"?>
<sst xmlns="http://schemas.openxmlformats.org/spreadsheetml/2006/main" count="23" uniqueCount="21">
  <si>
    <t>Задвижки стальные</t>
  </si>
  <si>
    <t>Наименование</t>
  </si>
  <si>
    <t>Ду(мм)</t>
  </si>
  <si>
    <t>Ру(Мра)</t>
  </si>
  <si>
    <t>Вес(кг)         легкий</t>
  </si>
  <si>
    <t>Цена(usd)</t>
  </si>
  <si>
    <t>Цена $ Красноярск</t>
  </si>
  <si>
    <t>Цена   с НДС руб.</t>
  </si>
  <si>
    <t>Вес(кг)        тяжелый</t>
  </si>
  <si>
    <t>30с41нж</t>
    <phoneticPr fontId="0" type="noConversion"/>
  </si>
  <si>
    <t>30c941нж</t>
    <phoneticPr fontId="0" type="noConversion"/>
  </si>
  <si>
    <t>30с64нж</t>
    <phoneticPr fontId="0" type="noConversion"/>
  </si>
  <si>
    <t>30с964нж</t>
    <phoneticPr fontId="0" type="noConversion"/>
  </si>
  <si>
    <t>30с15нж</t>
    <phoneticPr fontId="0" type="noConversion"/>
  </si>
  <si>
    <t>30с915нж</t>
    <phoneticPr fontId="0" type="noConversion"/>
  </si>
  <si>
    <t>30с927нж</t>
    <phoneticPr fontId="0" type="noConversion"/>
  </si>
  <si>
    <t>Диск из 20л/20 с наплавкой из нерж. стали</t>
  </si>
  <si>
    <t>Втулка - латунь</t>
  </si>
  <si>
    <t>Шпиндель -   20Х13</t>
  </si>
  <si>
    <t>Цена с НДС руб.</t>
  </si>
  <si>
    <t>Главные материалы литья: от Ду-50 - 300 мм. из 20 л, Ду-300 -1200 из стали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</si>
</sst>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C09]#,##0"/>
    <numFmt numFmtId="165" formatCode="[$$-1009]#,##0"/>
    <numFmt numFmtId="166" formatCode="#,##0_р_."/>
    <numFmt numFmtId="167" formatCode="0.0_ "/>
    <numFmt numFmtId="168" formatCode="#,##0\ [$₽-419]"/>
  </numFmts>
  <fonts count="8"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6"/>
      <color indexed="9"/>
      <name val="Arial"/>
      <family val="2"/>
      <charset val="204"/>
    </font>
    <font>
      <b/>
      <sz val="14"/>
      <color indexed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/>
    <xf numFmtId="0" fontId="4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6" fontId="7" fillId="4" borderId="8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66" fontId="7" fillId="4" borderId="13" xfId="1" applyNumberFormat="1" applyFont="1" applyFill="1" applyBorder="1" applyAlignment="1">
      <alignment horizontal="center" vertical="center"/>
    </xf>
    <xf numFmtId="166" fontId="7" fillId="4" borderId="3" xfId="1" applyNumberFormat="1" applyFont="1" applyFill="1" applyBorder="1" applyAlignment="1">
      <alignment horizontal="center" vertical="center"/>
    </xf>
    <xf numFmtId="0" fontId="1" fillId="0" borderId="1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6" xfId="1" applyBorder="1" applyAlignment="1">
      <alignment horizontal="center"/>
    </xf>
    <xf numFmtId="0" fontId="6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166" fontId="7" fillId="4" borderId="18" xfId="1" applyNumberFormat="1" applyFont="1" applyFill="1" applyBorder="1" applyAlignment="1">
      <alignment horizontal="center" vertical="center"/>
    </xf>
    <xf numFmtId="166" fontId="7" fillId="4" borderId="20" xfId="1" applyNumberFormat="1" applyFont="1" applyFill="1" applyBorder="1" applyAlignment="1">
      <alignment horizontal="center" vertical="center"/>
    </xf>
    <xf numFmtId="167" fontId="7" fillId="0" borderId="7" xfId="1" applyNumberFormat="1" applyFont="1" applyBorder="1" applyAlignment="1">
      <alignment horizontal="center" vertical="center"/>
    </xf>
    <xf numFmtId="167" fontId="7" fillId="0" borderId="14" xfId="1" applyNumberFormat="1" applyFont="1" applyBorder="1" applyAlignment="1">
      <alignment horizontal="center" vertical="center"/>
    </xf>
    <xf numFmtId="167" fontId="7" fillId="0" borderId="19" xfId="1" applyNumberFormat="1" applyFont="1" applyBorder="1" applyAlignment="1">
      <alignment horizontal="center" vertic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8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190500</xdr:rowOff>
    </xdr:from>
    <xdr:to>
      <xdr:col>13</xdr:col>
      <xdr:colOff>323850</xdr:colOff>
      <xdr:row>24</xdr:row>
      <xdr:rowOff>143059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474" r="13847"/>
        <a:stretch>
          <a:fillRect/>
        </a:stretch>
      </xdr:blipFill>
      <xdr:spPr bwMode="auto">
        <a:xfrm>
          <a:off x="5600700" y="3248025"/>
          <a:ext cx="1123950" cy="220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40;&#1082;&#1074;&#1072;&#1090;&#1086;&#1088;&#1080;&#1103;%20&#1054;&#1087;&#1090;%20&#1050;&#1083;&#1080;&#1077;&#1085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 трехэкц.FV-BF2 фл."/>
      <sheetName val="Затвор трехэкц. FV-BF2приварку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FORVATTEN  "/>
      <sheetName val="Лист4"/>
      <sheetName val="Аналог 33а17р"/>
    </sheetNames>
    <sheetDataSet>
      <sheetData sheetId="0">
        <row r="5">
          <cell r="C5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B53" sqref="B53"/>
    </sheetView>
  </sheetViews>
  <sheetFormatPr defaultRowHeight="15"/>
  <cols>
    <col min="1" max="1" width="13.5703125" customWidth="1"/>
    <col min="4" max="10" width="0" hidden="1" customWidth="1"/>
    <col min="11" max="11" width="14.71093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36.75" thickBo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5" t="s">
        <v>7</v>
      </c>
      <c r="H3" s="5" t="s">
        <v>8</v>
      </c>
      <c r="I3" s="4" t="s">
        <v>5</v>
      </c>
      <c r="J3" s="6" t="s">
        <v>6</v>
      </c>
      <c r="K3" s="5" t="s">
        <v>19</v>
      </c>
      <c r="L3" s="7"/>
      <c r="M3" s="8"/>
      <c r="N3" s="9"/>
    </row>
    <row r="4" spans="1:14" ht="15.75" thickBot="1">
      <c r="A4" s="10" t="s">
        <v>9</v>
      </c>
      <c r="B4" s="11">
        <v>50</v>
      </c>
      <c r="C4" s="12">
        <v>1.6</v>
      </c>
      <c r="D4" s="11">
        <v>12</v>
      </c>
      <c r="E4" s="11">
        <v>29.7</v>
      </c>
      <c r="F4" s="13">
        <f>E4*1.6*1.2</f>
        <v>57.024000000000001</v>
      </c>
      <c r="G4" s="14">
        <f>F4*'[1]Содержание '!$C$5</f>
        <v>4276.8</v>
      </c>
      <c r="H4" s="11">
        <v>14</v>
      </c>
      <c r="I4" s="11">
        <v>32.700000000000003</v>
      </c>
      <c r="J4" s="15">
        <f>I4*1.6*1.5</f>
        <v>78.480000000000018</v>
      </c>
      <c r="K4" s="16">
        <f>J4*'[1]Содержание '!$C$5</f>
        <v>5886.0000000000018</v>
      </c>
      <c r="L4" s="17"/>
      <c r="M4" s="18"/>
      <c r="N4" s="19"/>
    </row>
    <row r="5" spans="1:14" ht="15.75" thickBot="1">
      <c r="A5" s="20"/>
      <c r="B5" s="21">
        <v>80</v>
      </c>
      <c r="C5" s="22"/>
      <c r="D5" s="21">
        <v>19</v>
      </c>
      <c r="E5" s="21">
        <v>46</v>
      </c>
      <c r="F5" s="13">
        <f t="shared" ref="F5:F46" si="0">E5*1.6*1.2</f>
        <v>88.320000000000007</v>
      </c>
      <c r="G5" s="23">
        <f>F5*'[1]Содержание '!$C$5</f>
        <v>6624.0000000000009</v>
      </c>
      <c r="H5" s="21">
        <v>22</v>
      </c>
      <c r="I5" s="21">
        <v>51.4</v>
      </c>
      <c r="J5" s="15">
        <f t="shared" ref="J5:J46" si="1">I5*1.6*1.5</f>
        <v>123.36000000000001</v>
      </c>
      <c r="K5" s="24">
        <f>J5*'[1]Содержание '!$C$5</f>
        <v>9252.0000000000018</v>
      </c>
      <c r="L5" s="25"/>
      <c r="M5" s="26"/>
      <c r="N5" s="27"/>
    </row>
    <row r="6" spans="1:14" ht="15.75" thickBot="1">
      <c r="A6" s="20"/>
      <c r="B6" s="21">
        <v>100</v>
      </c>
      <c r="C6" s="22"/>
      <c r="D6" s="21">
        <v>27</v>
      </c>
      <c r="E6" s="21">
        <v>61.3</v>
      </c>
      <c r="F6" s="13">
        <f t="shared" si="0"/>
        <v>117.696</v>
      </c>
      <c r="G6" s="23">
        <f>F6*'[1]Содержание '!$C$5</f>
        <v>8827.2000000000007</v>
      </c>
      <c r="H6" s="21">
        <v>31</v>
      </c>
      <c r="I6" s="21">
        <v>71.599999999999994</v>
      </c>
      <c r="J6" s="15">
        <f t="shared" si="1"/>
        <v>171.84</v>
      </c>
      <c r="K6" s="24">
        <f>J6*'[1]Содержание '!$C$5</f>
        <v>12888</v>
      </c>
      <c r="L6" s="25"/>
      <c r="M6" s="26"/>
      <c r="N6" s="27"/>
    </row>
    <row r="7" spans="1:14" ht="15.75" thickBot="1">
      <c r="A7" s="20"/>
      <c r="B7" s="21">
        <v>150</v>
      </c>
      <c r="C7" s="22"/>
      <c r="D7" s="21">
        <v>50</v>
      </c>
      <c r="E7" s="21">
        <v>109.4</v>
      </c>
      <c r="F7" s="13">
        <f t="shared" si="0"/>
        <v>210.04800000000003</v>
      </c>
      <c r="G7" s="23">
        <f>F7*'[1]Содержание '!$C$5</f>
        <v>15753.600000000002</v>
      </c>
      <c r="H7" s="21">
        <v>60</v>
      </c>
      <c r="I7" s="21">
        <v>126.7</v>
      </c>
      <c r="J7" s="15">
        <f t="shared" si="1"/>
        <v>304.08000000000004</v>
      </c>
      <c r="K7" s="24">
        <f>J7*'[1]Содержание '!$C$5</f>
        <v>22806.000000000004</v>
      </c>
      <c r="L7" s="25"/>
      <c r="M7" s="26"/>
      <c r="N7" s="27"/>
    </row>
    <row r="8" spans="1:14" ht="15.75" thickBot="1">
      <c r="A8" s="20"/>
      <c r="B8" s="21">
        <v>200</v>
      </c>
      <c r="C8" s="22"/>
      <c r="D8" s="21">
        <v>78</v>
      </c>
      <c r="E8" s="21">
        <v>166.7</v>
      </c>
      <c r="F8" s="13">
        <f t="shared" si="0"/>
        <v>320.06399999999996</v>
      </c>
      <c r="G8" s="23">
        <f>F8*'[1]Содержание '!$C$5</f>
        <v>24004.799999999996</v>
      </c>
      <c r="H8" s="21">
        <v>90</v>
      </c>
      <c r="I8" s="21">
        <v>192.3</v>
      </c>
      <c r="J8" s="15">
        <f t="shared" si="1"/>
        <v>461.5200000000001</v>
      </c>
      <c r="K8" s="24">
        <f>J8*'[1]Содержание '!$C$5</f>
        <v>34614.000000000007</v>
      </c>
      <c r="L8" s="25"/>
      <c r="M8" s="26"/>
      <c r="N8" s="27"/>
    </row>
    <row r="9" spans="1:14" ht="15.75" thickBot="1">
      <c r="A9" s="20"/>
      <c r="B9" s="21">
        <v>250</v>
      </c>
      <c r="C9" s="22"/>
      <c r="D9" s="21">
        <v>110</v>
      </c>
      <c r="E9" s="21">
        <v>216</v>
      </c>
      <c r="F9" s="13">
        <f t="shared" si="0"/>
        <v>414.72</v>
      </c>
      <c r="G9" s="23">
        <f>F9*'[1]Содержание '!$C$5</f>
        <v>31104.000000000004</v>
      </c>
      <c r="H9" s="21">
        <v>140</v>
      </c>
      <c r="I9" s="21">
        <v>305.39999999999998</v>
      </c>
      <c r="J9" s="15">
        <f t="shared" si="1"/>
        <v>732.96</v>
      </c>
      <c r="K9" s="24">
        <f>J9*'[1]Содержание '!$C$5</f>
        <v>54972</v>
      </c>
      <c r="L9" s="25"/>
      <c r="M9" s="26"/>
      <c r="N9" s="27"/>
    </row>
    <row r="10" spans="1:14" ht="15.75" thickBot="1">
      <c r="A10" s="20"/>
      <c r="B10" s="21">
        <v>300</v>
      </c>
      <c r="C10" s="22"/>
      <c r="D10" s="21">
        <v>160</v>
      </c>
      <c r="E10" s="21">
        <v>316.2</v>
      </c>
      <c r="F10" s="13">
        <f t="shared" si="0"/>
        <v>607.10400000000004</v>
      </c>
      <c r="G10" s="23">
        <f>F10*'[1]Содержание '!$C$5</f>
        <v>45532.800000000003</v>
      </c>
      <c r="H10" s="21">
        <v>210</v>
      </c>
      <c r="I10" s="21">
        <v>445.7</v>
      </c>
      <c r="J10" s="15">
        <f t="shared" si="1"/>
        <v>1069.68</v>
      </c>
      <c r="K10" s="24">
        <f>J10*'[1]Содержание '!$C$5</f>
        <v>80226</v>
      </c>
      <c r="L10" s="25"/>
      <c r="M10" s="26"/>
      <c r="N10" s="27"/>
    </row>
    <row r="11" spans="1:14" ht="15.75" thickBot="1">
      <c r="A11" s="28"/>
      <c r="B11" s="29">
        <v>400</v>
      </c>
      <c r="C11" s="30"/>
      <c r="D11" s="29">
        <v>400</v>
      </c>
      <c r="E11" s="29">
        <v>814</v>
      </c>
      <c r="F11" s="13">
        <f t="shared" si="0"/>
        <v>1562.88</v>
      </c>
      <c r="G11" s="31">
        <f>F11*'[1]Содержание '!$C$5</f>
        <v>117216.00000000001</v>
      </c>
      <c r="H11" s="29">
        <v>500</v>
      </c>
      <c r="I11" s="29">
        <v>973</v>
      </c>
      <c r="J11" s="15">
        <f t="shared" si="1"/>
        <v>2335.2000000000003</v>
      </c>
      <c r="K11" s="32">
        <f>J11*'[1]Содержание '!$C$5</f>
        <v>175140.00000000003</v>
      </c>
      <c r="L11" s="25"/>
      <c r="M11" s="26"/>
      <c r="N11" s="27"/>
    </row>
    <row r="12" spans="1:14" ht="15.75" thickBot="1">
      <c r="A12" s="10" t="s">
        <v>10</v>
      </c>
      <c r="B12" s="11">
        <v>400</v>
      </c>
      <c r="C12" s="12">
        <v>1.6</v>
      </c>
      <c r="D12" s="11">
        <v>400</v>
      </c>
      <c r="E12" s="11">
        <v>868</v>
      </c>
      <c r="F12" s="13">
        <f t="shared" si="0"/>
        <v>1666.5600000000002</v>
      </c>
      <c r="G12" s="14">
        <f>F12*'[1]Содержание '!$C$5</f>
        <v>124992.00000000001</v>
      </c>
      <c r="H12" s="11">
        <v>500</v>
      </c>
      <c r="I12" s="11">
        <v>1022.5</v>
      </c>
      <c r="J12" s="15">
        <f t="shared" si="1"/>
        <v>2454</v>
      </c>
      <c r="K12" s="16">
        <f>J12*'[1]Содержание '!$C$5</f>
        <v>184050</v>
      </c>
      <c r="L12" s="25"/>
      <c r="M12" s="26"/>
      <c r="N12" s="27"/>
    </row>
    <row r="13" spans="1:14" ht="15.75" thickBot="1">
      <c r="A13" s="20"/>
      <c r="B13" s="21">
        <v>500</v>
      </c>
      <c r="C13" s="22"/>
      <c r="D13" s="21">
        <v>650</v>
      </c>
      <c r="E13" s="21">
        <v>1416</v>
      </c>
      <c r="F13" s="13">
        <f t="shared" si="0"/>
        <v>2718.72</v>
      </c>
      <c r="G13" s="23">
        <f>F13*'[1]Содержание '!$C$5</f>
        <v>203903.99999999997</v>
      </c>
      <c r="H13" s="21">
        <v>750</v>
      </c>
      <c r="I13" s="21">
        <v>1577.8</v>
      </c>
      <c r="J13" s="15">
        <f t="shared" si="1"/>
        <v>3786.7200000000003</v>
      </c>
      <c r="K13" s="24">
        <f>J13*'[1]Содержание '!$C$5</f>
        <v>284004</v>
      </c>
      <c r="L13" s="25"/>
      <c r="M13" s="26"/>
      <c r="N13" s="27"/>
    </row>
    <row r="14" spans="1:14" ht="15.75" thickBot="1">
      <c r="A14" s="20"/>
      <c r="B14" s="21">
        <v>600</v>
      </c>
      <c r="C14" s="22"/>
      <c r="D14" s="21">
        <v>900</v>
      </c>
      <c r="E14" s="21">
        <v>1947</v>
      </c>
      <c r="F14" s="13">
        <f t="shared" si="0"/>
        <v>3738.2400000000002</v>
      </c>
      <c r="G14" s="23">
        <f>F14*'[1]Содержание '!$C$5</f>
        <v>280368</v>
      </c>
      <c r="H14" s="21">
        <v>1050</v>
      </c>
      <c r="I14" s="21">
        <v>2008</v>
      </c>
      <c r="J14" s="15">
        <f t="shared" si="1"/>
        <v>4819.2000000000007</v>
      </c>
      <c r="K14" s="24">
        <f>J14*'[1]Содержание '!$C$5</f>
        <v>361440.00000000006</v>
      </c>
      <c r="L14" s="25"/>
      <c r="M14" s="26"/>
      <c r="N14" s="27"/>
    </row>
    <row r="15" spans="1:14" ht="15.75" thickBot="1">
      <c r="A15" s="20"/>
      <c r="B15" s="21">
        <v>700</v>
      </c>
      <c r="C15" s="22"/>
      <c r="D15" s="21"/>
      <c r="E15" s="21"/>
      <c r="F15" s="13">
        <f t="shared" si="0"/>
        <v>0</v>
      </c>
      <c r="G15" s="23">
        <f>F15*'[1]Содержание '!$C$5</f>
        <v>0</v>
      </c>
      <c r="H15" s="21">
        <v>1600</v>
      </c>
      <c r="I15" s="21">
        <v>2980</v>
      </c>
      <c r="J15" s="15">
        <f t="shared" si="1"/>
        <v>7152</v>
      </c>
      <c r="K15" s="24">
        <f>J15*'[1]Содержание '!$C$5</f>
        <v>536400</v>
      </c>
      <c r="L15" s="25"/>
      <c r="M15" s="26"/>
      <c r="N15" s="27"/>
    </row>
    <row r="16" spans="1:14" ht="15.75" thickBot="1">
      <c r="A16" s="20"/>
      <c r="B16" s="21">
        <v>800</v>
      </c>
      <c r="C16" s="22"/>
      <c r="D16" s="21"/>
      <c r="E16" s="21"/>
      <c r="F16" s="13">
        <f t="shared" si="0"/>
        <v>0</v>
      </c>
      <c r="G16" s="23">
        <f>F16*'[1]Содержание '!$C$5</f>
        <v>0</v>
      </c>
      <c r="H16" s="21">
        <v>2100</v>
      </c>
      <c r="I16" s="21">
        <v>4140</v>
      </c>
      <c r="J16" s="15">
        <f t="shared" si="1"/>
        <v>9936</v>
      </c>
      <c r="K16" s="24">
        <f>J16*'[1]Содержание '!$C$5</f>
        <v>745200</v>
      </c>
      <c r="L16" s="25"/>
      <c r="M16" s="26"/>
      <c r="N16" s="27"/>
    </row>
    <row r="17" spans="1:14" ht="15.75" thickBot="1">
      <c r="A17" s="28"/>
      <c r="B17" s="29">
        <v>1000</v>
      </c>
      <c r="C17" s="30"/>
      <c r="D17" s="29">
        <v>3800</v>
      </c>
      <c r="E17" s="29">
        <v>8398</v>
      </c>
      <c r="F17" s="13">
        <f t="shared" si="0"/>
        <v>16124.16</v>
      </c>
      <c r="G17" s="31">
        <f>F17*'[1]Содержание '!$C$5</f>
        <v>1209312</v>
      </c>
      <c r="H17" s="29">
        <v>4200</v>
      </c>
      <c r="I17" s="29">
        <v>9200</v>
      </c>
      <c r="J17" s="15">
        <f t="shared" si="1"/>
        <v>22080</v>
      </c>
      <c r="K17" s="32">
        <f>J17*'[1]Содержание '!$C$5</f>
        <v>1656000</v>
      </c>
      <c r="L17" s="25"/>
      <c r="M17" s="26"/>
      <c r="N17" s="27"/>
    </row>
    <row r="18" spans="1:14" ht="15.75" thickBot="1">
      <c r="A18" s="10" t="s">
        <v>11</v>
      </c>
      <c r="B18" s="11">
        <v>50</v>
      </c>
      <c r="C18" s="12">
        <v>2.5</v>
      </c>
      <c r="D18" s="11">
        <v>15</v>
      </c>
      <c r="E18" s="11">
        <v>35.9</v>
      </c>
      <c r="F18" s="13">
        <f t="shared" si="0"/>
        <v>68.927999999999997</v>
      </c>
      <c r="G18" s="14">
        <f>F18*'[1]Содержание '!$C$5</f>
        <v>5169.5999999999995</v>
      </c>
      <c r="H18" s="11">
        <v>17</v>
      </c>
      <c r="I18" s="11">
        <v>40.200000000000003</v>
      </c>
      <c r="J18" s="15">
        <f t="shared" si="1"/>
        <v>96.480000000000018</v>
      </c>
      <c r="K18" s="16">
        <f>J18*'[1]Содержание '!$C$5</f>
        <v>7236.0000000000018</v>
      </c>
      <c r="L18" s="25"/>
      <c r="M18" s="26"/>
      <c r="N18" s="27"/>
    </row>
    <row r="19" spans="1:14" ht="15.75" thickBot="1">
      <c r="A19" s="20"/>
      <c r="B19" s="21">
        <v>80</v>
      </c>
      <c r="C19" s="22"/>
      <c r="D19" s="21">
        <v>23</v>
      </c>
      <c r="E19" s="21">
        <v>58.6</v>
      </c>
      <c r="F19" s="13">
        <f t="shared" si="0"/>
        <v>112.512</v>
      </c>
      <c r="G19" s="23">
        <f>F19*'[1]Содержание '!$C$5</f>
        <v>8438.4</v>
      </c>
      <c r="H19" s="21">
        <v>30</v>
      </c>
      <c r="I19" s="21">
        <v>66.7</v>
      </c>
      <c r="J19" s="15">
        <f t="shared" si="1"/>
        <v>160.08000000000001</v>
      </c>
      <c r="K19" s="24">
        <f>J19*'[1]Содержание '!$C$5</f>
        <v>12006.000000000002</v>
      </c>
      <c r="L19" s="25"/>
      <c r="M19" s="26"/>
      <c r="N19" s="27"/>
    </row>
    <row r="20" spans="1:14" ht="15.75" thickBot="1">
      <c r="A20" s="20"/>
      <c r="B20" s="21">
        <v>100</v>
      </c>
      <c r="C20" s="22"/>
      <c r="D20" s="21">
        <v>35</v>
      </c>
      <c r="E20" s="21">
        <v>81.8</v>
      </c>
      <c r="F20" s="13">
        <f t="shared" si="0"/>
        <v>157.05599999999998</v>
      </c>
      <c r="G20" s="23">
        <f>F20*'[1]Содержание '!$C$5</f>
        <v>11779.199999999999</v>
      </c>
      <c r="H20" s="21">
        <v>41</v>
      </c>
      <c r="I20" s="21">
        <v>86</v>
      </c>
      <c r="J20" s="15">
        <f t="shared" si="1"/>
        <v>206.39999999999998</v>
      </c>
      <c r="K20" s="24">
        <f>J20*'[1]Содержание '!$C$5</f>
        <v>15479.999999999998</v>
      </c>
      <c r="L20" s="25"/>
      <c r="M20" s="26"/>
      <c r="N20" s="27"/>
    </row>
    <row r="21" spans="1:14" ht="15.75" thickBot="1">
      <c r="A21" s="20"/>
      <c r="B21" s="21">
        <v>150</v>
      </c>
      <c r="C21" s="22"/>
      <c r="D21" s="21">
        <v>60</v>
      </c>
      <c r="E21" s="21">
        <v>126</v>
      </c>
      <c r="F21" s="13">
        <f t="shared" si="0"/>
        <v>241.92000000000002</v>
      </c>
      <c r="G21" s="23">
        <f>F21*'[1]Содержание '!$C$5</f>
        <v>18144</v>
      </c>
      <c r="H21" s="21">
        <v>80</v>
      </c>
      <c r="I21" s="21">
        <v>168</v>
      </c>
      <c r="J21" s="15">
        <f t="shared" si="1"/>
        <v>403.20000000000005</v>
      </c>
      <c r="K21" s="24">
        <f>J21*'[1]Содержание '!$C$5</f>
        <v>30240.000000000004</v>
      </c>
      <c r="L21" s="25"/>
      <c r="M21" s="26"/>
      <c r="N21" s="27"/>
    </row>
    <row r="22" spans="1:14" ht="15.75" thickBot="1">
      <c r="A22" s="20"/>
      <c r="B22" s="21">
        <v>200</v>
      </c>
      <c r="C22" s="22"/>
      <c r="D22" s="21">
        <v>110</v>
      </c>
      <c r="E22" s="21">
        <v>235.5</v>
      </c>
      <c r="F22" s="13">
        <f t="shared" si="0"/>
        <v>452.16</v>
      </c>
      <c r="G22" s="23">
        <f>F22*'[1]Содержание '!$C$5</f>
        <v>33912</v>
      </c>
      <c r="H22" s="21">
        <v>125</v>
      </c>
      <c r="I22" s="21">
        <v>248</v>
      </c>
      <c r="J22" s="15">
        <f t="shared" si="1"/>
        <v>595.20000000000005</v>
      </c>
      <c r="K22" s="24">
        <f>J22*'[1]Содержание '!$C$5</f>
        <v>44640</v>
      </c>
      <c r="L22" s="25"/>
      <c r="M22" s="26"/>
      <c r="N22" s="27"/>
    </row>
    <row r="23" spans="1:14" ht="15.75" thickBot="1">
      <c r="A23" s="20"/>
      <c r="B23" s="21">
        <v>250</v>
      </c>
      <c r="C23" s="22"/>
      <c r="D23" s="21">
        <v>140</v>
      </c>
      <c r="E23" s="21">
        <v>340</v>
      </c>
      <c r="F23" s="13">
        <f t="shared" si="0"/>
        <v>652.79999999999995</v>
      </c>
      <c r="G23" s="23">
        <f>F23*'[1]Содержание '!$C$5</f>
        <v>48960</v>
      </c>
      <c r="H23" s="21">
        <v>195</v>
      </c>
      <c r="I23" s="21">
        <v>432.4</v>
      </c>
      <c r="J23" s="15">
        <f t="shared" si="1"/>
        <v>1037.76</v>
      </c>
      <c r="K23" s="24">
        <f>J23*'[1]Содержание '!$C$5</f>
        <v>77832</v>
      </c>
      <c r="L23" s="25"/>
      <c r="M23" s="26"/>
      <c r="N23" s="27"/>
    </row>
    <row r="24" spans="1:14" ht="15.75" thickBot="1">
      <c r="A24" s="20"/>
      <c r="B24" s="21">
        <v>300</v>
      </c>
      <c r="C24" s="22"/>
      <c r="D24" s="21">
        <v>180</v>
      </c>
      <c r="E24" s="21">
        <v>415.8</v>
      </c>
      <c r="F24" s="13">
        <f t="shared" si="0"/>
        <v>798.33600000000013</v>
      </c>
      <c r="G24" s="23">
        <f>F24*'[1]Содержание '!$C$5</f>
        <v>59875.200000000012</v>
      </c>
      <c r="H24" s="21">
        <v>230</v>
      </c>
      <c r="I24" s="21">
        <v>508</v>
      </c>
      <c r="J24" s="15">
        <f t="shared" si="1"/>
        <v>1219.2</v>
      </c>
      <c r="K24" s="24">
        <f>J24*'[1]Содержание '!$C$5</f>
        <v>91440</v>
      </c>
      <c r="L24" s="25"/>
      <c r="M24" s="26"/>
      <c r="N24" s="27"/>
    </row>
    <row r="25" spans="1:14" ht="15.75" thickBot="1">
      <c r="A25" s="28"/>
      <c r="B25" s="29">
        <v>400</v>
      </c>
      <c r="C25" s="30"/>
      <c r="D25" s="29">
        <v>500</v>
      </c>
      <c r="E25" s="29">
        <v>983</v>
      </c>
      <c r="F25" s="13">
        <f t="shared" si="0"/>
        <v>1887.3600000000001</v>
      </c>
      <c r="G25" s="31">
        <f>F25*'[1]Содержание '!$C$5</f>
        <v>141552</v>
      </c>
      <c r="H25" s="29">
        <v>580</v>
      </c>
      <c r="I25" s="29">
        <v>1150</v>
      </c>
      <c r="J25" s="15">
        <f t="shared" si="1"/>
        <v>2760</v>
      </c>
      <c r="K25" s="32">
        <f>J25*'[1]Содержание '!$C$5</f>
        <v>207000</v>
      </c>
      <c r="L25" s="25"/>
      <c r="M25" s="26"/>
      <c r="N25" s="27"/>
    </row>
    <row r="26" spans="1:14" ht="15.75" thickBot="1">
      <c r="A26" s="10" t="s">
        <v>12</v>
      </c>
      <c r="B26" s="11">
        <v>400</v>
      </c>
      <c r="C26" s="12">
        <v>2.5</v>
      </c>
      <c r="D26" s="11">
        <v>500</v>
      </c>
      <c r="E26" s="11">
        <v>1037</v>
      </c>
      <c r="F26" s="13">
        <f t="shared" si="0"/>
        <v>1991.04</v>
      </c>
      <c r="G26" s="14">
        <f>F26*'[1]Содержание '!$C$5</f>
        <v>149328</v>
      </c>
      <c r="H26" s="11">
        <v>580</v>
      </c>
      <c r="I26" s="11">
        <v>1200</v>
      </c>
      <c r="J26" s="15">
        <f t="shared" si="1"/>
        <v>2880</v>
      </c>
      <c r="K26" s="16">
        <f>J26*'[1]Содержание '!$C$5</f>
        <v>216000</v>
      </c>
      <c r="L26" s="25"/>
      <c r="M26" s="26"/>
      <c r="N26" s="27"/>
    </row>
    <row r="27" spans="1:14" ht="15.75" thickBot="1">
      <c r="A27" s="20"/>
      <c r="B27" s="21">
        <v>500</v>
      </c>
      <c r="C27" s="22"/>
      <c r="D27" s="21">
        <v>900</v>
      </c>
      <c r="E27" s="21">
        <v>1821</v>
      </c>
      <c r="F27" s="13">
        <f t="shared" si="0"/>
        <v>3496.32</v>
      </c>
      <c r="G27" s="23">
        <f>F27*'[1]Содержание '!$C$5</f>
        <v>262224</v>
      </c>
      <c r="H27" s="21">
        <v>1000</v>
      </c>
      <c r="I27" s="21">
        <v>2123</v>
      </c>
      <c r="J27" s="15">
        <f t="shared" si="1"/>
        <v>5095.2000000000007</v>
      </c>
      <c r="K27" s="24">
        <f>J27*'[1]Содержание '!$C$5</f>
        <v>382140.00000000006</v>
      </c>
      <c r="L27" s="25"/>
      <c r="M27" s="26"/>
      <c r="N27" s="27"/>
    </row>
    <row r="28" spans="1:14" ht="15.75" thickBot="1">
      <c r="A28" s="20"/>
      <c r="B28" s="21">
        <v>600</v>
      </c>
      <c r="C28" s="22"/>
      <c r="D28" s="21">
        <v>1200</v>
      </c>
      <c r="E28" s="21">
        <v>2373</v>
      </c>
      <c r="F28" s="13">
        <f t="shared" si="0"/>
        <v>4556.16</v>
      </c>
      <c r="G28" s="23">
        <f>F28*'[1]Содержание '!$C$5</f>
        <v>341712</v>
      </c>
      <c r="H28" s="21">
        <v>1300</v>
      </c>
      <c r="I28" s="21">
        <v>2831</v>
      </c>
      <c r="J28" s="15">
        <f t="shared" si="1"/>
        <v>6794.4000000000005</v>
      </c>
      <c r="K28" s="24">
        <f>J28*'[1]Содержание '!$C$5</f>
        <v>509580.00000000006</v>
      </c>
      <c r="L28" s="25"/>
      <c r="M28" s="26"/>
      <c r="N28" s="27"/>
    </row>
    <row r="29" spans="1:14" ht="15.75" thickBot="1">
      <c r="A29" s="20"/>
      <c r="B29" s="21">
        <v>700</v>
      </c>
      <c r="C29" s="22"/>
      <c r="D29" s="21"/>
      <c r="E29" s="21"/>
      <c r="F29" s="13">
        <f t="shared" si="0"/>
        <v>0</v>
      </c>
      <c r="G29" s="23">
        <f>F29*'[1]Содержание '!$C$5</f>
        <v>0</v>
      </c>
      <c r="H29" s="21">
        <v>1700</v>
      </c>
      <c r="I29" s="21">
        <v>3185</v>
      </c>
      <c r="J29" s="15">
        <f t="shared" si="1"/>
        <v>7644</v>
      </c>
      <c r="K29" s="24">
        <f>J29*'[1]Содержание '!$C$5</f>
        <v>573300</v>
      </c>
      <c r="L29" s="25"/>
      <c r="M29" s="26"/>
      <c r="N29" s="27"/>
    </row>
    <row r="30" spans="1:14" ht="15.75" thickBot="1">
      <c r="A30" s="20"/>
      <c r="B30" s="21">
        <v>800</v>
      </c>
      <c r="C30" s="22"/>
      <c r="D30" s="21"/>
      <c r="E30" s="21"/>
      <c r="F30" s="13">
        <f t="shared" si="0"/>
        <v>0</v>
      </c>
      <c r="G30" s="23">
        <f>F30*'[1]Содержание '!$C$5</f>
        <v>0</v>
      </c>
      <c r="H30" s="21">
        <v>2300</v>
      </c>
      <c r="I30" s="21">
        <v>4423</v>
      </c>
      <c r="J30" s="15">
        <f t="shared" si="1"/>
        <v>10615.2</v>
      </c>
      <c r="K30" s="24">
        <f>J30*'[1]Содержание '!$C$5</f>
        <v>796140</v>
      </c>
      <c r="L30" s="25"/>
      <c r="M30" s="26"/>
      <c r="N30" s="27"/>
    </row>
    <row r="31" spans="1:14" ht="15.75" thickBot="1">
      <c r="A31" s="28"/>
      <c r="B31" s="29">
        <v>1000</v>
      </c>
      <c r="C31" s="30"/>
      <c r="D31" s="29"/>
      <c r="E31" s="29"/>
      <c r="F31" s="13">
        <f t="shared" si="0"/>
        <v>0</v>
      </c>
      <c r="G31" s="31">
        <f>F31*'[1]Содержание '!$C$5</f>
        <v>0</v>
      </c>
      <c r="H31" s="29">
        <v>4500</v>
      </c>
      <c r="I31" s="29">
        <v>9730</v>
      </c>
      <c r="J31" s="15">
        <f t="shared" si="1"/>
        <v>23352</v>
      </c>
      <c r="K31" s="32">
        <f>J31*'[1]Содержание '!$C$5</f>
        <v>1751400</v>
      </c>
      <c r="L31" s="25"/>
      <c r="M31" s="26"/>
      <c r="N31" s="27"/>
    </row>
    <row r="32" spans="1:14" ht="15.75" thickBot="1">
      <c r="A32" s="10" t="s">
        <v>13</v>
      </c>
      <c r="B32" s="11">
        <v>50</v>
      </c>
      <c r="C32" s="33">
        <v>4</v>
      </c>
      <c r="D32" s="11">
        <v>19</v>
      </c>
      <c r="E32" s="11">
        <v>45.4</v>
      </c>
      <c r="F32" s="13">
        <f t="shared" si="0"/>
        <v>87.167999999999992</v>
      </c>
      <c r="G32" s="14">
        <f>F32*'[1]Содержание '!$C$5</f>
        <v>6537.5999999999995</v>
      </c>
      <c r="H32" s="11">
        <v>22</v>
      </c>
      <c r="I32" s="11">
        <v>50.2</v>
      </c>
      <c r="J32" s="15">
        <f t="shared" si="1"/>
        <v>120.48000000000002</v>
      </c>
      <c r="K32" s="16">
        <f>J32*'[1]Содержание '!$C$5</f>
        <v>9036.0000000000018</v>
      </c>
      <c r="L32" s="25"/>
      <c r="M32" s="26"/>
      <c r="N32" s="27"/>
    </row>
    <row r="33" spans="1:14" ht="15.75" thickBot="1">
      <c r="A33" s="20"/>
      <c r="B33" s="21">
        <v>80</v>
      </c>
      <c r="C33" s="34"/>
      <c r="D33" s="21">
        <v>35</v>
      </c>
      <c r="E33" s="21">
        <v>83.4</v>
      </c>
      <c r="F33" s="13">
        <f t="shared" si="0"/>
        <v>160.12800000000001</v>
      </c>
      <c r="G33" s="23">
        <f>F33*'[1]Содержание '!$C$5</f>
        <v>12009.6</v>
      </c>
      <c r="H33" s="21">
        <v>43</v>
      </c>
      <c r="I33" s="21">
        <v>96.6</v>
      </c>
      <c r="J33" s="15">
        <f t="shared" si="1"/>
        <v>231.84</v>
      </c>
      <c r="K33" s="24">
        <f>J33*'[1]Содержание '!$C$5</f>
        <v>17388</v>
      </c>
      <c r="L33" s="25"/>
      <c r="M33" s="26"/>
      <c r="N33" s="27"/>
    </row>
    <row r="34" spans="1:14" ht="15.75" thickBot="1">
      <c r="A34" s="20"/>
      <c r="B34" s="21">
        <v>100</v>
      </c>
      <c r="C34" s="34"/>
      <c r="D34" s="21">
        <v>45</v>
      </c>
      <c r="E34" s="21">
        <v>107.7</v>
      </c>
      <c r="F34" s="13">
        <f t="shared" si="0"/>
        <v>206.78400000000002</v>
      </c>
      <c r="G34" s="23">
        <f>F34*'[1]Содержание '!$C$5</f>
        <v>15508.800000000001</v>
      </c>
      <c r="H34" s="21">
        <v>63</v>
      </c>
      <c r="I34" s="21">
        <v>140.5</v>
      </c>
      <c r="J34" s="15">
        <f t="shared" si="1"/>
        <v>337.20000000000005</v>
      </c>
      <c r="K34" s="24">
        <f>J34*'[1]Содержание '!$C$5</f>
        <v>25290.000000000004</v>
      </c>
      <c r="L34" s="25"/>
      <c r="M34" s="26"/>
      <c r="N34" s="27"/>
    </row>
    <row r="35" spans="1:14" ht="15.75" thickBot="1">
      <c r="A35" s="20"/>
      <c r="B35" s="21">
        <v>150</v>
      </c>
      <c r="C35" s="34"/>
      <c r="D35" s="21">
        <v>85</v>
      </c>
      <c r="E35" s="21">
        <v>195</v>
      </c>
      <c r="F35" s="13">
        <f t="shared" si="0"/>
        <v>374.4</v>
      </c>
      <c r="G35" s="23">
        <f>F35*'[1]Содержание '!$C$5</f>
        <v>28080</v>
      </c>
      <c r="H35" s="21">
        <v>123</v>
      </c>
      <c r="I35" s="21">
        <v>283.2</v>
      </c>
      <c r="J35" s="15">
        <f t="shared" si="1"/>
        <v>679.68000000000006</v>
      </c>
      <c r="K35" s="24">
        <f>J35*'[1]Содержание '!$C$5</f>
        <v>50976.000000000007</v>
      </c>
      <c r="L35" s="25"/>
      <c r="M35" s="26"/>
      <c r="N35" s="27"/>
    </row>
    <row r="36" spans="1:14" ht="15.75" thickBot="1">
      <c r="A36" s="20"/>
      <c r="B36" s="21">
        <v>200</v>
      </c>
      <c r="C36" s="34"/>
      <c r="D36" s="21">
        <v>170</v>
      </c>
      <c r="E36" s="21">
        <v>378</v>
      </c>
      <c r="F36" s="13">
        <f t="shared" si="0"/>
        <v>725.7600000000001</v>
      </c>
      <c r="G36" s="23">
        <f>F36*'[1]Содержание '!$C$5</f>
        <v>54432.000000000007</v>
      </c>
      <c r="H36" s="21">
        <v>180</v>
      </c>
      <c r="I36" s="21">
        <v>408.4</v>
      </c>
      <c r="J36" s="15">
        <f t="shared" si="1"/>
        <v>980.16000000000008</v>
      </c>
      <c r="K36" s="24">
        <f>J36*'[1]Содержание '!$C$5</f>
        <v>73512</v>
      </c>
      <c r="L36" s="25"/>
      <c r="M36" s="26"/>
      <c r="N36" s="27"/>
    </row>
    <row r="37" spans="1:14" ht="15.75" thickBot="1">
      <c r="A37" s="20"/>
      <c r="B37" s="21">
        <v>250</v>
      </c>
      <c r="C37" s="34"/>
      <c r="D37" s="21">
        <v>270</v>
      </c>
      <c r="E37" s="21">
        <v>615.29999999999995</v>
      </c>
      <c r="F37" s="13">
        <f t="shared" si="0"/>
        <v>1181.376</v>
      </c>
      <c r="G37" s="23">
        <f>F37*'[1]Содержание '!$C$5</f>
        <v>88603.199999999997</v>
      </c>
      <c r="H37" s="21">
        <v>280</v>
      </c>
      <c r="I37" s="21">
        <v>626</v>
      </c>
      <c r="J37" s="15">
        <f t="shared" si="1"/>
        <v>1502.4</v>
      </c>
      <c r="K37" s="24">
        <f>J37*'[1]Содержание '!$C$5</f>
        <v>112680</v>
      </c>
      <c r="L37" s="25"/>
      <c r="M37" s="26"/>
      <c r="N37" s="27"/>
    </row>
    <row r="38" spans="1:14" ht="15.75" thickBot="1">
      <c r="A38" s="28"/>
      <c r="B38" s="29">
        <v>300</v>
      </c>
      <c r="C38" s="35"/>
      <c r="D38" s="29"/>
      <c r="E38" s="29"/>
      <c r="F38" s="13">
        <f t="shared" si="0"/>
        <v>0</v>
      </c>
      <c r="G38" s="31">
        <f>F38*'[1]Содержание '!$C$5</f>
        <v>0</v>
      </c>
      <c r="H38" s="29">
        <v>400</v>
      </c>
      <c r="I38" s="29">
        <v>850.5</v>
      </c>
      <c r="J38" s="15">
        <f t="shared" si="1"/>
        <v>2041.2000000000003</v>
      </c>
      <c r="K38" s="32">
        <f>J38*'[1]Содержание '!$C$5</f>
        <v>153090.00000000003</v>
      </c>
      <c r="L38" s="25"/>
      <c r="M38" s="26"/>
      <c r="N38" s="27"/>
    </row>
    <row r="39" spans="1:14" ht="15.75" thickBot="1">
      <c r="A39" s="10" t="s">
        <v>14</v>
      </c>
      <c r="B39" s="11">
        <v>400</v>
      </c>
      <c r="C39" s="33">
        <v>4</v>
      </c>
      <c r="D39" s="11"/>
      <c r="E39" s="11"/>
      <c r="F39" s="13">
        <f t="shared" si="0"/>
        <v>0</v>
      </c>
      <c r="G39" s="14">
        <f>F39*'[1]Содержание '!$C$5</f>
        <v>0</v>
      </c>
      <c r="H39" s="11">
        <v>970</v>
      </c>
      <c r="I39" s="11">
        <v>2363</v>
      </c>
      <c r="J39" s="15">
        <f t="shared" si="1"/>
        <v>5671.2000000000007</v>
      </c>
      <c r="K39" s="16">
        <f>J39*'[1]Содержание '!$C$5</f>
        <v>425340.00000000006</v>
      </c>
      <c r="L39" s="25"/>
      <c r="M39" s="26"/>
      <c r="N39" s="27"/>
    </row>
    <row r="40" spans="1:14" ht="15.75" thickBot="1">
      <c r="A40" s="28"/>
      <c r="B40" s="29">
        <v>500</v>
      </c>
      <c r="C40" s="35"/>
      <c r="D40" s="29"/>
      <c r="E40" s="29"/>
      <c r="F40" s="13">
        <f t="shared" si="0"/>
        <v>0</v>
      </c>
      <c r="G40" s="31">
        <f>F40*'[1]Содержание '!$C$5</f>
        <v>0</v>
      </c>
      <c r="H40" s="29">
        <v>1300</v>
      </c>
      <c r="I40" s="29">
        <v>3185</v>
      </c>
      <c r="J40" s="15">
        <f t="shared" si="1"/>
        <v>7644</v>
      </c>
      <c r="K40" s="32">
        <f>J40*'[1]Содержание '!$C$5</f>
        <v>573300</v>
      </c>
      <c r="L40" s="25"/>
      <c r="M40" s="26"/>
      <c r="N40" s="27"/>
    </row>
    <row r="41" spans="1:14" ht="15.75" thickBot="1">
      <c r="A41" s="10" t="s">
        <v>15</v>
      </c>
      <c r="B41" s="11">
        <v>400</v>
      </c>
      <c r="C41" s="12">
        <v>2.5</v>
      </c>
      <c r="D41" s="11"/>
      <c r="E41" s="11"/>
      <c r="F41" s="13">
        <f t="shared" si="0"/>
        <v>0</v>
      </c>
      <c r="G41" s="14">
        <f>F41*'[1]Содержание '!$C$5</f>
        <v>0</v>
      </c>
      <c r="H41" s="11">
        <v>550</v>
      </c>
      <c r="I41" s="11">
        <v>1140</v>
      </c>
      <c r="J41" s="15">
        <f t="shared" si="1"/>
        <v>2736</v>
      </c>
      <c r="K41" s="16">
        <f>J41*'[1]Содержание '!$C$5</f>
        <v>205200</v>
      </c>
      <c r="L41" s="25"/>
      <c r="M41" s="26"/>
      <c r="N41" s="27"/>
    </row>
    <row r="42" spans="1:14" ht="15.75" thickBot="1">
      <c r="A42" s="20"/>
      <c r="B42" s="21">
        <v>500</v>
      </c>
      <c r="C42" s="22"/>
      <c r="D42" s="21"/>
      <c r="E42" s="21"/>
      <c r="F42" s="13">
        <f t="shared" si="0"/>
        <v>0</v>
      </c>
      <c r="G42" s="23">
        <f>F42*'[1]Содержание '!$C$5</f>
        <v>0</v>
      </c>
      <c r="H42" s="21">
        <v>850</v>
      </c>
      <c r="I42" s="21">
        <v>1911</v>
      </c>
      <c r="J42" s="15">
        <f t="shared" si="1"/>
        <v>4586.4000000000005</v>
      </c>
      <c r="K42" s="24">
        <f>J42*'[1]Содержание '!$C$5</f>
        <v>343980.00000000006</v>
      </c>
      <c r="L42" s="25"/>
      <c r="M42" s="26"/>
      <c r="N42" s="27"/>
    </row>
    <row r="43" spans="1:14" ht="15.75" thickBot="1">
      <c r="A43" s="20"/>
      <c r="B43" s="21">
        <v>600</v>
      </c>
      <c r="C43" s="22"/>
      <c r="D43" s="21"/>
      <c r="E43" s="21"/>
      <c r="F43" s="13">
        <f t="shared" si="0"/>
        <v>0</v>
      </c>
      <c r="G43" s="23">
        <f>F43*'[1]Содержание '!$C$5</f>
        <v>0</v>
      </c>
      <c r="H43" s="21">
        <v>1200</v>
      </c>
      <c r="I43" s="21">
        <v>2565</v>
      </c>
      <c r="J43" s="15">
        <f t="shared" si="1"/>
        <v>6156</v>
      </c>
      <c r="K43" s="24">
        <f>J43*'[1]Содержание '!$C$5</f>
        <v>461700</v>
      </c>
      <c r="L43" s="25"/>
      <c r="M43" s="26"/>
      <c r="N43" s="27"/>
    </row>
    <row r="44" spans="1:14" ht="15.75" thickBot="1">
      <c r="A44" s="20"/>
      <c r="B44" s="21">
        <v>700</v>
      </c>
      <c r="C44" s="22"/>
      <c r="D44" s="21"/>
      <c r="E44" s="21"/>
      <c r="F44" s="13">
        <f t="shared" si="0"/>
        <v>0</v>
      </c>
      <c r="G44" s="23">
        <f>F44*'[1]Содержание '!$C$5</f>
        <v>0</v>
      </c>
      <c r="H44" s="21">
        <v>1800</v>
      </c>
      <c r="I44" s="21">
        <v>3944</v>
      </c>
      <c r="J44" s="15">
        <f t="shared" si="1"/>
        <v>9465.6</v>
      </c>
      <c r="K44" s="24">
        <f>J44*'[1]Содержание '!$C$5</f>
        <v>709920</v>
      </c>
      <c r="L44" s="25"/>
      <c r="M44" s="26"/>
      <c r="N44" s="27"/>
    </row>
    <row r="45" spans="1:14" ht="15.75" thickBot="1">
      <c r="A45" s="20"/>
      <c r="B45" s="21">
        <v>800</v>
      </c>
      <c r="C45" s="22"/>
      <c r="D45" s="21"/>
      <c r="E45" s="21"/>
      <c r="F45" s="13">
        <f t="shared" si="0"/>
        <v>0</v>
      </c>
      <c r="G45" s="23">
        <f>F45*'[1]Содержание '!$C$5</f>
        <v>0</v>
      </c>
      <c r="H45" s="21">
        <v>2300</v>
      </c>
      <c r="I45" s="21">
        <v>4860</v>
      </c>
      <c r="J45" s="15">
        <f t="shared" si="1"/>
        <v>11664</v>
      </c>
      <c r="K45" s="24">
        <f>J45*'[1]Содержание '!$C$5</f>
        <v>874800</v>
      </c>
      <c r="L45" s="25"/>
      <c r="M45" s="26"/>
      <c r="N45" s="27"/>
    </row>
    <row r="46" spans="1:14" ht="15.75" thickBot="1">
      <c r="A46" s="28"/>
      <c r="B46" s="29">
        <v>1000</v>
      </c>
      <c r="C46" s="30"/>
      <c r="D46" s="29"/>
      <c r="E46" s="29"/>
      <c r="F46" s="13">
        <f t="shared" si="0"/>
        <v>0</v>
      </c>
      <c r="G46" s="31">
        <f>F46*'[1]Содержание '!$C$5</f>
        <v>0</v>
      </c>
      <c r="H46" s="29">
        <v>4500</v>
      </c>
      <c r="I46" s="29">
        <v>9730</v>
      </c>
      <c r="J46" s="15">
        <f t="shared" si="1"/>
        <v>23352</v>
      </c>
      <c r="K46" s="32">
        <f>J46*'[1]Содержание '!$C$5</f>
        <v>1751400</v>
      </c>
      <c r="L46" s="36"/>
      <c r="M46" s="37"/>
      <c r="N46" s="38"/>
    </row>
    <row r="47" spans="1:14" ht="15.75">
      <c r="A47" s="39"/>
      <c r="B47" s="40"/>
      <c r="C47" s="40"/>
      <c r="D47" s="40"/>
      <c r="E47" s="40"/>
      <c r="F47" s="41"/>
      <c r="G47" s="42"/>
      <c r="H47" s="40"/>
      <c r="I47" s="40"/>
      <c r="J47" s="41"/>
      <c r="K47" s="42"/>
      <c r="L47" s="3"/>
      <c r="M47" s="3"/>
      <c r="N47" s="3"/>
    </row>
    <row r="48" spans="1:14" ht="15.75">
      <c r="A48" s="43" t="s">
        <v>20</v>
      </c>
      <c r="B48" s="43"/>
      <c r="C48" s="43"/>
      <c r="D48" s="43"/>
      <c r="E48" s="43"/>
      <c r="F48" s="43"/>
      <c r="G48" s="43"/>
      <c r="H48" s="43"/>
      <c r="I48" s="40"/>
      <c r="J48" s="41"/>
      <c r="K48" s="40"/>
      <c r="L48" s="3"/>
      <c r="M48" s="3"/>
      <c r="N48" s="3"/>
    </row>
    <row r="49" spans="1:14" ht="15.75">
      <c r="A49" s="44" t="s">
        <v>16</v>
      </c>
      <c r="B49" s="44"/>
      <c r="C49" s="44"/>
      <c r="D49" s="44"/>
      <c r="E49" s="44"/>
      <c r="F49" s="44"/>
      <c r="G49" s="44"/>
      <c r="H49" s="44"/>
      <c r="I49" s="40"/>
      <c r="J49" s="41"/>
      <c r="K49" s="40"/>
      <c r="L49" s="3"/>
      <c r="M49" s="3"/>
      <c r="N49" s="3"/>
    </row>
    <row r="50" spans="1:14" ht="15.75">
      <c r="A50" s="43" t="s">
        <v>17</v>
      </c>
      <c r="B50" s="43"/>
      <c r="C50" s="43"/>
      <c r="D50" s="43"/>
      <c r="E50" s="43"/>
      <c r="F50" s="45"/>
      <c r="G50" s="43"/>
      <c r="H50" s="43"/>
      <c r="I50" s="40"/>
      <c r="J50" s="41"/>
      <c r="K50" s="40"/>
      <c r="L50" s="3"/>
      <c r="M50" s="3"/>
      <c r="N50" s="3"/>
    </row>
    <row r="51" spans="1:14" ht="15.75">
      <c r="A51" s="43" t="s">
        <v>18</v>
      </c>
      <c r="B51" s="43"/>
      <c r="C51" s="43"/>
      <c r="D51" s="43"/>
      <c r="E51" s="43"/>
      <c r="F51" s="45"/>
      <c r="G51" s="43"/>
      <c r="H51" s="43"/>
      <c r="I51" s="40"/>
      <c r="J51" s="41"/>
      <c r="K51" s="40"/>
      <c r="L51" s="3"/>
      <c r="M51" s="3"/>
      <c r="N51" s="3"/>
    </row>
  </sheetData>
  <mergeCells count="19">
    <mergeCell ref="A41:A46"/>
    <mergeCell ref="C41:C46"/>
    <mergeCell ref="A49:H49"/>
    <mergeCell ref="A26:A31"/>
    <mergeCell ref="C26:C31"/>
    <mergeCell ref="A32:A38"/>
    <mergeCell ref="C32:C38"/>
    <mergeCell ref="A39:A40"/>
    <mergeCell ref="C39:C40"/>
    <mergeCell ref="A1:N1"/>
    <mergeCell ref="A2:K2"/>
    <mergeCell ref="L3:N3"/>
    <mergeCell ref="A4:A11"/>
    <mergeCell ref="C4:C11"/>
    <mergeCell ref="L4:N46"/>
    <mergeCell ref="A12:A17"/>
    <mergeCell ref="C12:C17"/>
    <mergeCell ref="A18:A25"/>
    <mergeCell ref="C18:C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2020-08-19T04:04:06Z</dcterms:modified>
</cp:coreProperties>
</file>